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W:\DAJ\MARCHES PUBLICS\2025\2025.16 Gaz électricité\0. Documents de travail\"/>
    </mc:Choice>
  </mc:AlternateContent>
  <xr:revisionPtr revIDLastSave="0" documentId="13_ncr:1_{2B4A0CA8-CA40-4844-ACD3-01C870E1AB77}" xr6:coauthVersionLast="47" xr6:coauthVersionMax="47" xr10:uidLastSave="{00000000-0000-0000-0000-000000000000}"/>
  <bookViews>
    <workbookView xWindow="-10950" yWindow="-16320" windowWidth="29040" windowHeight="15720" xr2:uid="{15AE1202-E403-406A-AFC1-000606E4872D}"/>
  </bookViews>
  <sheets>
    <sheet name="LOT ELEC" sheetId="1" r:id="rId1"/>
    <sheet name="LOT GAZ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2" l="1"/>
  <c r="L9" i="2" s="1"/>
  <c r="I9" i="2"/>
  <c r="K8" i="2"/>
  <c r="L8" i="2" s="1"/>
  <c r="I8" i="2"/>
  <c r="K7" i="2"/>
  <c r="L7" i="2" s="1"/>
  <c r="I7" i="2"/>
  <c r="M7" i="1" l="1"/>
  <c r="I7" i="1"/>
</calcChain>
</file>

<file path=xl/sharedStrings.xml><?xml version="1.0" encoding="utf-8"?>
<sst xmlns="http://schemas.openxmlformats.org/spreadsheetml/2006/main" count="64" uniqueCount="40">
  <si>
    <t>Commune</t>
  </si>
  <si>
    <t>Site</t>
  </si>
  <si>
    <t>Adresse</t>
  </si>
  <si>
    <t>PDL</t>
  </si>
  <si>
    <t xml:space="preserve">Date de fin de contrat </t>
  </si>
  <si>
    <t>Puissance souscrite kVA</t>
  </si>
  <si>
    <t>Puissance à souscrire pour le contrat 2026-2028</t>
  </si>
  <si>
    <t>Tarification (base ou HC)</t>
  </si>
  <si>
    <t>ELECTRICITE</t>
  </si>
  <si>
    <t>ABONNEMENT</t>
  </si>
  <si>
    <t>Montant total annuel H.T. (Abonnement + Conso)</t>
  </si>
  <si>
    <t>Total annuel en € HP</t>
  </si>
  <si>
    <t>Total annuel en € HC</t>
  </si>
  <si>
    <t>Part fixe abonnement en € HT/mois</t>
  </si>
  <si>
    <t>Total annuel en € HT</t>
  </si>
  <si>
    <t>Lille</t>
  </si>
  <si>
    <t>Siège GIP</t>
  </si>
  <si>
    <t>Arras</t>
  </si>
  <si>
    <t>Antenne</t>
  </si>
  <si>
    <t>Valenciennes</t>
  </si>
  <si>
    <t>St Omer</t>
  </si>
  <si>
    <t xml:space="preserve">111 avenue de Dunkerque </t>
  </si>
  <si>
    <t>Ville</t>
  </si>
  <si>
    <t>PCE</t>
  </si>
  <si>
    <t>Gaz</t>
  </si>
  <si>
    <t xml:space="preserve">P.U. H.T. en  €/kWh 
</t>
  </si>
  <si>
    <t xml:space="preserve">Total annuel H.T. en € </t>
  </si>
  <si>
    <t>A définir</t>
  </si>
  <si>
    <t>11 ter avenue Robert Schumann- Arras</t>
  </si>
  <si>
    <t>111 avenue de Dunkerque - Lille</t>
  </si>
  <si>
    <t>non determiné à ce jour en recherche de locaux</t>
  </si>
  <si>
    <t xml:space="preserve">P.U. HP été en  €/kWh 
</t>
  </si>
  <si>
    <t xml:space="preserve">P.U. HP hiver  en  €/kWh 
</t>
  </si>
  <si>
    <t xml:space="preserve">P.U. HC été en  €/kWh 
</t>
  </si>
  <si>
    <t xml:space="preserve">P.U. HC hiver en  €/kWh </t>
  </si>
  <si>
    <t xml:space="preserve">pas de contrat à ce jour </t>
  </si>
  <si>
    <t>Conso totale 2025 HP en kWh</t>
  </si>
  <si>
    <t>Conso totale 2025 HC en kWh</t>
  </si>
  <si>
    <t>Conso totale 2025 en kWh</t>
  </si>
  <si>
    <t>Bordereau des prix unitaires (BPU)
Accord-cadre 2025.16 : Fourniture et acheminement d’électricité et de gaz naturel pour les bâtiments du GIP ViaPro de Lille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</si>
</sst>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_-;\-* #,##0_-;_-* &quot;-&quot;??_-;_-@_-"/>
    <numFmt numFmtId="165" formatCode="0.00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16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0" borderId="1" xfId="0" applyBorder="1" applyAlignment="1">
      <alignment horizontal="center"/>
    </xf>
    <xf numFmtId="164" fontId="0" fillId="0" borderId="1" xfId="1" applyNumberFormat="1" applyFont="1" applyBorder="1"/>
    <xf numFmtId="165" fontId="0" fillId="0" borderId="1" xfId="0" applyNumberFormat="1" applyBorder="1"/>
    <xf numFmtId="43" fontId="0" fillId="0" borderId="1" xfId="1" applyFont="1" applyBorder="1"/>
    <xf numFmtId="49" fontId="3" fillId="2" borderId="1" xfId="0" applyNumberFormat="1" applyFont="1" applyFill="1" applyBorder="1" applyAlignment="1">
      <alignment horizontal="center" wrapText="1"/>
    </xf>
    <xf numFmtId="0" fontId="5" fillId="8" borderId="1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/>
    </xf>
    <xf numFmtId="0" fontId="0" fillId="9" borderId="1" xfId="0" applyFill="1" applyBorder="1"/>
    <xf numFmtId="164" fontId="0" fillId="0" borderId="1" xfId="0" applyNumberFormat="1" applyBorder="1"/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top"/>
    </xf>
    <xf numFmtId="0" fontId="6" fillId="10" borderId="3" xfId="0" applyFont="1" applyFill="1" applyBorder="1" applyAlignment="1">
      <alignment horizontal="center" vertical="top" wrapText="1"/>
    </xf>
    <xf numFmtId="0" fontId="0" fillId="10" borderId="4" xfId="0" applyFill="1" applyBorder="1" applyAlignment="1">
      <alignment horizontal="center" vertical="top"/>
    </xf>
    <xf numFmtId="0" fontId="0" fillId="10" borderId="5" xfId="0" applyFill="1" applyBorder="1" applyAlignment="1">
      <alignment horizontal="center" vertical="top"/>
    </xf>
    <xf numFmtId="0" fontId="0" fillId="10" borderId="6" xfId="0" applyFill="1" applyBorder="1" applyAlignment="1">
      <alignment horizontal="center" vertical="top"/>
    </xf>
    <xf numFmtId="0" fontId="0" fillId="10" borderId="0" xfId="0" applyFill="1" applyBorder="1" applyAlignment="1">
      <alignment horizontal="center" vertical="top"/>
    </xf>
    <xf numFmtId="0" fontId="0" fillId="10" borderId="7" xfId="0" applyFill="1" applyBorder="1" applyAlignment="1">
      <alignment horizontal="center" vertical="top"/>
    </xf>
    <xf numFmtId="0" fontId="0" fillId="10" borderId="8" xfId="0" applyFill="1" applyBorder="1" applyAlignment="1">
      <alignment horizontal="center" vertical="top"/>
    </xf>
    <xf numFmtId="0" fontId="0" fillId="10" borderId="9" xfId="0" applyFill="1" applyBorder="1" applyAlignment="1">
      <alignment horizontal="center" vertical="top"/>
    </xf>
    <xf numFmtId="0" fontId="0" fillId="10" borderId="10" xfId="0" applyFill="1" applyBorder="1" applyAlignment="1">
      <alignment horizontal="center" vertical="top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3AAD10-C1E1-48E6-B80B-0140D31520DE}">
  <dimension ref="A1:S10"/>
  <sheetViews>
    <sheetView tabSelected="1" workbookViewId="0">
      <selection sqref="A1:S4"/>
    </sheetView>
  </sheetViews>
  <sheetFormatPr baseColWidth="10" defaultRowHeight="14.4" x14ac:dyDescent="0.3"/>
  <cols>
    <col min="1" max="1" width="16.33203125" customWidth="1"/>
    <col min="2" max="2" width="24.44140625" bestFit="1" customWidth="1"/>
    <col min="3" max="3" width="36.5546875" customWidth="1"/>
    <col min="4" max="4" width="41.88671875" bestFit="1" customWidth="1"/>
    <col min="5" max="5" width="21.6640625" bestFit="1" customWidth="1"/>
  </cols>
  <sheetData>
    <row r="1" spans="1:19" x14ac:dyDescent="0.3">
      <c r="A1" s="35" t="s">
        <v>39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7"/>
    </row>
    <row r="2" spans="1:19" x14ac:dyDescent="0.3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40"/>
    </row>
    <row r="3" spans="1:19" x14ac:dyDescent="0.3">
      <c r="A3" s="38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40"/>
    </row>
    <row r="4" spans="1:19" ht="15" thickBot="1" x14ac:dyDescent="0.35">
      <c r="A4" s="41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3"/>
    </row>
    <row r="5" spans="1:19" x14ac:dyDescent="0.3">
      <c r="A5" s="27" t="s">
        <v>0</v>
      </c>
      <c r="B5" s="28" t="s">
        <v>1</v>
      </c>
      <c r="C5" s="28" t="s">
        <v>2</v>
      </c>
      <c r="D5" s="29" t="s">
        <v>3</v>
      </c>
      <c r="E5" s="28" t="s">
        <v>4</v>
      </c>
      <c r="F5" s="28" t="s">
        <v>5</v>
      </c>
      <c r="G5" s="28" t="s">
        <v>6</v>
      </c>
      <c r="H5" s="28" t="s">
        <v>7</v>
      </c>
      <c r="I5" s="30" t="s">
        <v>8</v>
      </c>
      <c r="J5" s="30"/>
      <c r="K5" s="30"/>
      <c r="L5" s="30"/>
      <c r="M5" s="30"/>
      <c r="N5" s="30"/>
      <c r="O5" s="30"/>
      <c r="P5" s="30"/>
      <c r="Q5" s="31" t="s">
        <v>9</v>
      </c>
      <c r="R5" s="32"/>
      <c r="S5" s="33" t="s">
        <v>10</v>
      </c>
    </row>
    <row r="6" spans="1:19" ht="60" customHeight="1" x14ac:dyDescent="0.3">
      <c r="A6" s="19"/>
      <c r="B6" s="18"/>
      <c r="C6" s="18"/>
      <c r="D6" s="20"/>
      <c r="E6" s="18"/>
      <c r="F6" s="18"/>
      <c r="G6" s="18"/>
      <c r="H6" s="18"/>
      <c r="I6" s="1" t="s">
        <v>36</v>
      </c>
      <c r="J6" s="1" t="s">
        <v>31</v>
      </c>
      <c r="K6" s="1" t="s">
        <v>32</v>
      </c>
      <c r="L6" s="1" t="s">
        <v>11</v>
      </c>
      <c r="M6" s="2" t="s">
        <v>37</v>
      </c>
      <c r="N6" s="2" t="s">
        <v>33</v>
      </c>
      <c r="O6" s="2" t="s">
        <v>34</v>
      </c>
      <c r="P6" s="2" t="s">
        <v>12</v>
      </c>
      <c r="Q6" s="3" t="s">
        <v>13</v>
      </c>
      <c r="R6" s="3" t="s">
        <v>14</v>
      </c>
      <c r="S6" s="23"/>
    </row>
    <row r="7" spans="1:19" x14ac:dyDescent="0.3">
      <c r="A7" s="10" t="s">
        <v>15</v>
      </c>
      <c r="B7" s="10" t="s">
        <v>16</v>
      </c>
      <c r="C7" s="10" t="s">
        <v>29</v>
      </c>
      <c r="D7" s="15">
        <v>3000011083508</v>
      </c>
      <c r="E7" s="11">
        <v>46053</v>
      </c>
      <c r="F7" s="12">
        <v>72</v>
      </c>
      <c r="G7" s="10">
        <v>72</v>
      </c>
      <c r="H7" s="10"/>
      <c r="I7" s="13">
        <f>47443+51705</f>
        <v>99148</v>
      </c>
      <c r="J7" s="14"/>
      <c r="K7" s="14"/>
      <c r="L7" s="10"/>
      <c r="M7" s="13">
        <f>12539+15813</f>
        <v>28352</v>
      </c>
      <c r="N7" s="10"/>
      <c r="O7" s="10"/>
      <c r="P7" s="10"/>
      <c r="Q7" s="10"/>
      <c r="R7" s="15"/>
      <c r="S7" s="15"/>
    </row>
    <row r="8" spans="1:19" x14ac:dyDescent="0.3">
      <c r="A8" s="10" t="s">
        <v>17</v>
      </c>
      <c r="B8" s="10" t="s">
        <v>18</v>
      </c>
      <c r="C8" s="10" t="s">
        <v>28</v>
      </c>
      <c r="D8" s="13">
        <v>50037559768080</v>
      </c>
      <c r="E8" s="17" t="s">
        <v>35</v>
      </c>
      <c r="F8" s="25"/>
      <c r="G8" s="25"/>
      <c r="H8" s="25"/>
      <c r="I8" s="25"/>
      <c r="J8" s="10"/>
      <c r="K8" s="10"/>
      <c r="L8" s="10"/>
      <c r="M8" s="10"/>
      <c r="N8" s="10"/>
      <c r="O8" s="10"/>
      <c r="P8" s="10"/>
      <c r="Q8" s="10"/>
      <c r="R8" s="10"/>
      <c r="S8" s="10"/>
    </row>
    <row r="9" spans="1:19" x14ac:dyDescent="0.3">
      <c r="A9" s="10" t="s">
        <v>19</v>
      </c>
      <c r="B9" s="10" t="s">
        <v>18</v>
      </c>
      <c r="C9" s="10" t="s">
        <v>27</v>
      </c>
      <c r="D9" s="34" t="s">
        <v>30</v>
      </c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</row>
    <row r="10" spans="1:19" x14ac:dyDescent="0.3">
      <c r="A10" s="10" t="s">
        <v>20</v>
      </c>
      <c r="B10" s="10" t="s">
        <v>18</v>
      </c>
      <c r="C10" s="10" t="s">
        <v>27</v>
      </c>
      <c r="D10" s="10" t="s">
        <v>30</v>
      </c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</row>
  </sheetData>
  <mergeCells count="12">
    <mergeCell ref="A1:S4"/>
    <mergeCell ref="G5:G6"/>
    <mergeCell ref="H5:H6"/>
    <mergeCell ref="I5:P5"/>
    <mergeCell ref="Q5:R5"/>
    <mergeCell ref="S5:S6"/>
    <mergeCell ref="F5:F6"/>
    <mergeCell ref="A5:A6"/>
    <mergeCell ref="B5:B6"/>
    <mergeCell ref="C5:C6"/>
    <mergeCell ref="D5:D6"/>
    <mergeCell ref="E5:E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14EEDA-6BED-4AB5-BFDC-7CB866976C99}">
  <dimension ref="A1:L13"/>
  <sheetViews>
    <sheetView workbookViewId="0">
      <selection activeCell="H24" sqref="H24"/>
    </sheetView>
  </sheetViews>
  <sheetFormatPr baseColWidth="10" defaultRowHeight="14.4" x14ac:dyDescent="0.3"/>
  <cols>
    <col min="2" max="2" width="24.44140625" bestFit="1" customWidth="1"/>
    <col min="3" max="3" width="25.88671875" bestFit="1" customWidth="1"/>
    <col min="4" max="4" width="41.88671875" bestFit="1" customWidth="1"/>
    <col min="7" max="7" width="13.44140625" bestFit="1" customWidth="1"/>
    <col min="9" max="9" width="12" bestFit="1" customWidth="1"/>
  </cols>
  <sheetData>
    <row r="1" spans="1:12" ht="14.4" customHeight="1" x14ac:dyDescent="0.3">
      <c r="A1" s="35" t="s">
        <v>39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2" x14ac:dyDescent="0.3">
      <c r="A2" s="38"/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</row>
    <row r="3" spans="1:12" x14ac:dyDescent="0.3">
      <c r="A3" s="38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</row>
    <row r="4" spans="1:12" ht="15" thickBot="1" x14ac:dyDescent="0.35">
      <c r="A4" s="41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</row>
    <row r="5" spans="1:12" ht="27.6" x14ac:dyDescent="0.3">
      <c r="A5" s="4" t="s">
        <v>0</v>
      </c>
      <c r="B5" s="5" t="s">
        <v>1</v>
      </c>
      <c r="C5" s="5" t="s">
        <v>2</v>
      </c>
      <c r="D5" s="5" t="s">
        <v>22</v>
      </c>
      <c r="E5" s="6" t="s">
        <v>23</v>
      </c>
      <c r="F5" s="5" t="s">
        <v>4</v>
      </c>
      <c r="G5" s="24" t="s">
        <v>24</v>
      </c>
      <c r="H5" s="24"/>
      <c r="I5" s="24"/>
      <c r="J5" s="21" t="s">
        <v>9</v>
      </c>
      <c r="K5" s="22"/>
      <c r="L5" s="23" t="s">
        <v>10</v>
      </c>
    </row>
    <row r="6" spans="1:12" ht="41.4" x14ac:dyDescent="0.3">
      <c r="A6" s="7"/>
      <c r="B6" s="8"/>
      <c r="C6" s="8"/>
      <c r="D6" s="8"/>
      <c r="E6" s="16"/>
      <c r="F6" s="8"/>
      <c r="G6" s="2" t="s">
        <v>38</v>
      </c>
      <c r="H6" s="2" t="s">
        <v>25</v>
      </c>
      <c r="I6" s="2" t="s">
        <v>26</v>
      </c>
      <c r="J6" s="3" t="s">
        <v>13</v>
      </c>
      <c r="K6" s="3" t="s">
        <v>14</v>
      </c>
      <c r="L6" s="23"/>
    </row>
    <row r="7" spans="1:12" x14ac:dyDescent="0.3">
      <c r="A7" s="10" t="s">
        <v>15</v>
      </c>
      <c r="B7" s="10" t="s">
        <v>16</v>
      </c>
      <c r="C7" s="10" t="s">
        <v>21</v>
      </c>
      <c r="D7" s="10" t="s">
        <v>15</v>
      </c>
      <c r="E7" s="10">
        <v>1221642465</v>
      </c>
      <c r="F7" s="11">
        <v>46053</v>
      </c>
      <c r="G7" s="13">
        <v>358326</v>
      </c>
      <c r="H7" s="10"/>
      <c r="I7" s="26">
        <f>H7*G7</f>
        <v>0</v>
      </c>
      <c r="J7" s="10"/>
      <c r="K7" s="10">
        <f>J7*12</f>
        <v>0</v>
      </c>
      <c r="L7" s="26">
        <f>K7+I7</f>
        <v>0</v>
      </c>
    </row>
    <row r="8" spans="1:12" x14ac:dyDescent="0.3">
      <c r="A8" s="10" t="s">
        <v>19</v>
      </c>
      <c r="B8" s="10" t="s">
        <v>18</v>
      </c>
      <c r="C8" s="10" t="s">
        <v>27</v>
      </c>
      <c r="D8" s="10" t="s">
        <v>19</v>
      </c>
      <c r="E8" s="10"/>
      <c r="F8" s="11"/>
      <c r="G8" s="13">
        <v>42008</v>
      </c>
      <c r="H8" s="10"/>
      <c r="I8" s="26">
        <f>H8*G8</f>
        <v>0</v>
      </c>
      <c r="J8" s="10"/>
      <c r="K8" s="10">
        <f>J8*12</f>
        <v>0</v>
      </c>
      <c r="L8" s="26">
        <f>K8+I8</f>
        <v>0</v>
      </c>
    </row>
    <row r="9" spans="1:12" x14ac:dyDescent="0.3">
      <c r="A9" s="10" t="s">
        <v>20</v>
      </c>
      <c r="B9" s="10" t="s">
        <v>18</v>
      </c>
      <c r="C9" s="10" t="s">
        <v>27</v>
      </c>
      <c r="D9" s="10" t="s">
        <v>30</v>
      </c>
      <c r="E9" s="10"/>
      <c r="F9" s="10"/>
      <c r="G9" s="10"/>
      <c r="H9" s="10"/>
      <c r="I9" s="26">
        <f>H9*G9</f>
        <v>0</v>
      </c>
      <c r="J9" s="10"/>
      <c r="K9" s="10">
        <f>J9*12</f>
        <v>0</v>
      </c>
      <c r="L9" s="26">
        <f>K9+I9</f>
        <v>0</v>
      </c>
    </row>
    <row r="13" spans="1:12" x14ac:dyDescent="0.3">
      <c r="G13" s="9"/>
    </row>
  </sheetData>
  <mergeCells count="4">
    <mergeCell ref="G5:I5"/>
    <mergeCell ref="J5:K5"/>
    <mergeCell ref="L5:L6"/>
    <mergeCell ref="A1:L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LOT ELEC</vt:lpstr>
      <vt:lpstr>LOT GAZ</vt:lpstr>
    </vt:vector>
  </TitlesOfParts>
  <Company>GIP-FCIP Lille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PARENTHOU Florence</dc:creator>
  <cp:lastModifiedBy>Sofian HAMOUTEN</cp:lastModifiedBy>
  <dcterms:created xsi:type="dcterms:W3CDTF">2025-12-04T15:52:57Z</dcterms:created>
  <dcterms:modified xsi:type="dcterms:W3CDTF">2025-12-18T11:16:33Z</dcterms:modified>
</cp:coreProperties>
</file>